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závody\Sokol Maxičky\ICF 2025 Pardubice\dresy\"/>
    </mc:Choice>
  </mc:AlternateContent>
  <xr:revisionPtr revIDLastSave="0" documentId="13_ncr:1_{55EB28CB-8B7A-4626-8A07-62F1B1D389EF}" xr6:coauthVersionLast="47" xr6:coauthVersionMax="47" xr10:uidLastSave="{00000000-0000-0000-0000-000000000000}"/>
  <bookViews>
    <workbookView xWindow="-108" yWindow="-108" windowWidth="23256" windowHeight="12456" xr2:uid="{A9B79B7B-2314-4163-8289-358EE7629E6F}"/>
  </bookViews>
  <sheets>
    <sheet name="Objednávka" sheetId="1" r:id="rId1"/>
    <sheet name="Lis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" l="1"/>
  <c r="E44" i="1"/>
  <c r="D44" i="1"/>
  <c r="C44" i="1"/>
  <c r="B44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B29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E16" i="1"/>
  <c r="D16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8" i="1"/>
  <c r="B27" i="1"/>
  <c r="B26" i="1"/>
  <c r="B25" i="1"/>
  <c r="B24" i="1"/>
  <c r="B23" i="1"/>
  <c r="B22" i="1"/>
  <c r="B21" i="1"/>
  <c r="B20" i="1"/>
  <c r="B19" i="1"/>
  <c r="B18" i="1"/>
  <c r="B17" i="1"/>
  <c r="N44" i="1" l="1"/>
  <c r="N18" i="1"/>
  <c r="N22" i="1"/>
  <c r="N26" i="1"/>
  <c r="N30" i="1"/>
  <c r="N34" i="1"/>
  <c r="N38" i="1"/>
  <c r="N42" i="1"/>
  <c r="N19" i="1"/>
  <c r="N23" i="1"/>
  <c r="N27" i="1"/>
  <c r="N31" i="1"/>
  <c r="N35" i="1"/>
  <c r="N39" i="1"/>
  <c r="N43" i="1"/>
  <c r="N17" i="1"/>
  <c r="N21" i="1"/>
  <c r="N25" i="1"/>
  <c r="N29" i="1"/>
  <c r="N33" i="1"/>
  <c r="N37" i="1"/>
  <c r="N41" i="1"/>
  <c r="N20" i="1"/>
  <c r="N24" i="1"/>
  <c r="N28" i="1"/>
  <c r="N32" i="1"/>
  <c r="N36" i="1"/>
  <c r="N40" i="1"/>
  <c r="M16" i="1"/>
  <c r="N16" i="1" l="1"/>
  <c r="N46" i="1" s="1"/>
  <c r="M46" i="1"/>
</calcChain>
</file>

<file path=xl/sharedStrings.xml><?xml version="1.0" encoding="utf-8"?>
<sst xmlns="http://schemas.openxmlformats.org/spreadsheetml/2006/main" count="139" uniqueCount="103">
  <si>
    <t>kód</t>
  </si>
  <si>
    <t>výrobek</t>
  </si>
  <si>
    <t>materiál 1</t>
  </si>
  <si>
    <t>materiál 2</t>
  </si>
  <si>
    <t>cena vč. DPH</t>
  </si>
  <si>
    <t>XS</t>
  </si>
  <si>
    <t>S</t>
  </si>
  <si>
    <t>M</t>
  </si>
  <si>
    <t>L</t>
  </si>
  <si>
    <t>XL</t>
  </si>
  <si>
    <t>XXL</t>
  </si>
  <si>
    <t>3XL</t>
  </si>
  <si>
    <t>celkem ks</t>
  </si>
  <si>
    <t>celkem kč</t>
  </si>
  <si>
    <t>název loga na oblečení</t>
  </si>
  <si>
    <t>fakturace</t>
  </si>
  <si>
    <t>individuální úpravy</t>
  </si>
  <si>
    <t>can89</t>
  </si>
  <si>
    <t>AtleAtletické kalhoty Canicross, dlouhé</t>
  </si>
  <si>
    <t>ESPAN</t>
  </si>
  <si>
    <t>MESH</t>
  </si>
  <si>
    <t xml:space="preserve"> </t>
  </si>
  <si>
    <t>can87</t>
  </si>
  <si>
    <t>Atletické kalhoty Canicross, 3/4</t>
  </si>
  <si>
    <t>can80</t>
  </si>
  <si>
    <t>Atletické kalhoty Canicross, krátké</t>
  </si>
  <si>
    <t>Atletický dres Canicross,  dlouhé rukávy</t>
  </si>
  <si>
    <t>can821</t>
  </si>
  <si>
    <t>SALI</t>
  </si>
  <si>
    <t>Atletický dres Canicross, krátké  rukávy</t>
  </si>
  <si>
    <t>can851</t>
  </si>
  <si>
    <t>can85w</t>
  </si>
  <si>
    <t>COOLMAX ATHLETIC</t>
  </si>
  <si>
    <t>can811</t>
  </si>
  <si>
    <t>Atletický top Canicross</t>
  </si>
  <si>
    <t>can082</t>
  </si>
  <si>
    <t>Cyklo kalhoty Canicross</t>
  </si>
  <si>
    <t>can01b</t>
  </si>
  <si>
    <t>Cyklodres Canicross, krátké rukávy</t>
  </si>
  <si>
    <t>COOLMAX BIKE</t>
  </si>
  <si>
    <t>can04</t>
  </si>
  <si>
    <t>Cyklodres s odepínacími rukávy  Canicross</t>
  </si>
  <si>
    <t xml:space="preserve"> windproof soft</t>
  </si>
  <si>
    <t>Mikina s kapucí Canicross</t>
  </si>
  <si>
    <t>can981</t>
  </si>
  <si>
    <t>DRYCLIM</t>
  </si>
  <si>
    <t>can987</t>
  </si>
  <si>
    <t>Mikina se stojákem Canicross</t>
  </si>
  <si>
    <t>XCS čepice jednovrstvá Canicross</t>
  </si>
  <si>
    <t>can38</t>
  </si>
  <si>
    <t>ROUBAIX</t>
  </si>
  <si>
    <t>XCS čepice dvouvrstvá Canicross</t>
  </si>
  <si>
    <t>can46</t>
  </si>
  <si>
    <t>can35</t>
  </si>
  <si>
    <t>XCS čelenka dvouvrstvá Canicross</t>
  </si>
  <si>
    <t>can33t</t>
  </si>
  <si>
    <t>XCS bunda Canicross thermo</t>
  </si>
  <si>
    <t>ZEROWIND THERMO</t>
  </si>
  <si>
    <t>XCS bunda Canicross light</t>
  </si>
  <si>
    <t>ZEROWIND LIGHT</t>
  </si>
  <si>
    <t>can34t</t>
  </si>
  <si>
    <t>XCS kalhoty Canicross thermo</t>
  </si>
  <si>
    <t>can34wt</t>
  </si>
  <si>
    <t>XCS dámské kalhoty Canicross thermo</t>
  </si>
  <si>
    <t>can34l</t>
  </si>
  <si>
    <t>XCS kalhoty Canicross light</t>
  </si>
  <si>
    <t>can34wl</t>
  </si>
  <si>
    <t>XCS dámské kalhoty Canicross light</t>
  </si>
  <si>
    <t>can30</t>
  </si>
  <si>
    <t>XCS kombinéza Canicross - dres</t>
  </si>
  <si>
    <t>can31</t>
  </si>
  <si>
    <t>XCS kombinéza Canicross - kalhoty</t>
  </si>
  <si>
    <t>can30w</t>
  </si>
  <si>
    <t>XCS dámská kombinéza Canicross - dres</t>
  </si>
  <si>
    <t>can31w</t>
  </si>
  <si>
    <t>XCS dámská kombinéza Canicross - kalhoty</t>
  </si>
  <si>
    <t>can15</t>
  </si>
  <si>
    <t>Sportovní vesta Canicross</t>
  </si>
  <si>
    <t>can17</t>
  </si>
  <si>
    <t>Cyklistické návleky na ruce CANICROSS</t>
  </si>
  <si>
    <t>can551</t>
  </si>
  <si>
    <t>Kombinéza s krátkými rukávy  CANICROSS</t>
  </si>
  <si>
    <t>can816</t>
  </si>
  <si>
    <t>Atletické trenky CANICROSS  elastické mini</t>
  </si>
  <si>
    <t>can33l</t>
  </si>
  <si>
    <t>příjmení</t>
  </si>
  <si>
    <t>jméno</t>
  </si>
  <si>
    <t>e-mail</t>
  </si>
  <si>
    <t>telefon</t>
  </si>
  <si>
    <t>fakturační údaje</t>
  </si>
  <si>
    <t>název</t>
  </si>
  <si>
    <t>adresa</t>
  </si>
  <si>
    <t>IČ</t>
  </si>
  <si>
    <t>DIČ</t>
  </si>
  <si>
    <t>ano</t>
  </si>
  <si>
    <t>ne</t>
  </si>
  <si>
    <t xml:space="preserve"> - doplň pouze kód výrobku</t>
  </si>
  <si>
    <t>- do kolonek velikostí uveď číslovkou počet kusů</t>
  </si>
  <si>
    <t>Atletický dres Canicross,  krátké rukávy,dámský</t>
  </si>
  <si>
    <t>celkem:</t>
  </si>
  <si>
    <t>- pro individuální úpravy uvádějte do řádku pouze ten 1 ks oblečení, jehož se úprava bude týkat</t>
  </si>
  <si>
    <t>objednávací formulář reprezentačních dresů ICF 2025</t>
  </si>
  <si>
    <t>- uzávěrka objednávek je 10. 8. 2025 ve 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</si>
</sst>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ptos Narrow"/>
      <family val="2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5" xfId="0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2" fillId="0" borderId="1" xfId="0" applyFont="1" applyBorder="1"/>
    <xf numFmtId="0" fontId="1" fillId="0" borderId="0" xfId="0" applyFont="1"/>
    <xf numFmtId="0" fontId="3" fillId="0" borderId="0" xfId="0" applyFont="1"/>
    <xf numFmtId="0" fontId="1" fillId="3" borderId="6" xfId="0" applyFont="1" applyFill="1" applyBorder="1" applyAlignment="1">
      <alignment horizontal="center"/>
    </xf>
    <xf numFmtId="0" fontId="3" fillId="3" borderId="6" xfId="0" applyFont="1" applyFill="1" applyBorder="1"/>
    <xf numFmtId="0" fontId="4" fillId="0" borderId="0" xfId="0" applyFont="1"/>
    <xf numFmtId="0" fontId="0" fillId="0" borderId="10" xfId="0" applyBorder="1"/>
    <xf numFmtId="0" fontId="0" fillId="5" borderId="11" xfId="0" applyFill="1" applyBorder="1"/>
    <xf numFmtId="0" fontId="0" fillId="5" borderId="12" xfId="0" applyFill="1" applyBorder="1"/>
    <xf numFmtId="0" fontId="0" fillId="5" borderId="13" xfId="0" applyFill="1" applyBorder="1"/>
    <xf numFmtId="0" fontId="0" fillId="2" borderId="3" xfId="0" applyFill="1" applyBorder="1" applyAlignment="1">
      <alignment horizontal="center"/>
    </xf>
    <xf numFmtId="0" fontId="3" fillId="6" borderId="0" xfId="0" applyFont="1" applyFill="1"/>
    <xf numFmtId="49" fontId="3" fillId="6" borderId="0" xfId="0" applyNumberFormat="1" applyFont="1" applyFill="1"/>
    <xf numFmtId="0" fontId="5" fillId="0" borderId="0" xfId="0" applyFont="1"/>
    <xf numFmtId="0" fontId="6" fillId="4" borderId="6" xfId="0" applyFont="1" applyFill="1" applyBorder="1"/>
    <xf numFmtId="164" fontId="0" fillId="0" borderId="0" xfId="0" applyNumberFormat="1"/>
    <xf numFmtId="164" fontId="5" fillId="0" borderId="0" xfId="0" applyNumberFormat="1" applyFont="1"/>
    <xf numFmtId="164" fontId="3" fillId="0" borderId="0" xfId="0" applyNumberFormat="1" applyFont="1"/>
    <xf numFmtId="164" fontId="0" fillId="2" borderId="3" xfId="0" applyNumberFormat="1" applyFill="1" applyBorder="1"/>
    <xf numFmtId="164" fontId="0" fillId="0" borderId="5" xfId="0" applyNumberFormat="1" applyBorder="1"/>
    <xf numFmtId="0" fontId="6" fillId="0" borderId="0" xfId="0" applyFont="1"/>
    <xf numFmtId="164" fontId="6" fillId="0" borderId="0" xfId="0" applyNumberFormat="1" applyFont="1"/>
    <xf numFmtId="49" fontId="7" fillId="6" borderId="0" xfId="0" applyNumberFormat="1" applyFont="1" applyFill="1"/>
    <xf numFmtId="0" fontId="0" fillId="0" borderId="14" xfId="0" applyBorder="1"/>
    <xf numFmtId="164" fontId="0" fillId="0" borderId="14" xfId="0" applyNumberFormat="1" applyBorder="1"/>
    <xf numFmtId="0" fontId="8" fillId="0" borderId="0" xfId="0" applyFont="1"/>
    <xf numFmtId="0" fontId="3" fillId="3" borderId="7" xfId="0" applyFont="1" applyFill="1" applyBorder="1"/>
    <xf numFmtId="0" fontId="3" fillId="3" borderId="8" xfId="0" applyFont="1" applyFill="1" applyBorder="1"/>
    <xf numFmtId="0" fontId="3" fillId="3" borderId="9" xfId="0" applyFont="1" applyFill="1" applyBorder="1"/>
    <xf numFmtId="0" fontId="6" fillId="4" borderId="6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47A9E-7CF9-47AF-8C10-0F46886C59A8}">
  <dimension ref="A1:P46"/>
  <sheetViews>
    <sheetView showGridLines="0" tabSelected="1" topLeftCell="A3" workbookViewId="0">
      <selection activeCell="B14" sqref="B14"/>
    </sheetView>
  </sheetViews>
  <sheetFormatPr defaultRowHeight="14.4" x14ac:dyDescent="0.3"/>
  <cols>
    <col min="1" max="1" width="6.88671875" customWidth="1"/>
    <col min="2" max="2" width="38.88671875" customWidth="1"/>
    <col min="3" max="3" width="17.5546875" bestFit="1" customWidth="1"/>
    <col min="4" max="4" width="9.21875" bestFit="1" customWidth="1"/>
    <col min="5" max="5" width="11.44140625" customWidth="1"/>
    <col min="6" max="6" width="5.33203125" customWidth="1"/>
    <col min="7" max="7" width="4.88671875" customWidth="1"/>
    <col min="8" max="8" width="5.109375" customWidth="1"/>
    <col min="9" max="9" width="4.88671875" customWidth="1"/>
    <col min="10" max="11" width="5.109375" customWidth="1"/>
    <col min="12" max="12" width="5" customWidth="1"/>
    <col min="13" max="13" width="9.5546875" customWidth="1"/>
    <col min="14" max="14" width="16.6640625" style="21" customWidth="1"/>
    <col min="15" max="15" width="21.88671875" customWidth="1"/>
    <col min="16" max="16" width="35.6640625" customWidth="1"/>
  </cols>
  <sheetData>
    <row r="1" spans="1:16" ht="21" x14ac:dyDescent="0.4">
      <c r="B1" s="11" t="s">
        <v>101</v>
      </c>
    </row>
    <row r="2" spans="1:16" ht="21" x14ac:dyDescent="0.4">
      <c r="B2" s="11"/>
    </row>
    <row r="3" spans="1:16" ht="15" thickBot="1" x14ac:dyDescent="0.35">
      <c r="B3" t="s">
        <v>85</v>
      </c>
      <c r="C3" t="s">
        <v>86</v>
      </c>
      <c r="D3" t="s">
        <v>87</v>
      </c>
      <c r="F3" t="s">
        <v>88</v>
      </c>
    </row>
    <row r="4" spans="1:16" s="19" customFormat="1" ht="18.600000000000001" thickBot="1" x14ac:dyDescent="0.4">
      <c r="B4" s="20"/>
      <c r="C4" s="20"/>
      <c r="D4" s="35"/>
      <c r="E4" s="35"/>
      <c r="F4" s="35"/>
      <c r="G4" s="35"/>
      <c r="H4" s="35"/>
      <c r="I4" s="35"/>
      <c r="N4" s="22"/>
    </row>
    <row r="5" spans="1:16" ht="15" thickBot="1" x14ac:dyDescent="0.35"/>
    <row r="6" spans="1:16" ht="15" thickBot="1" x14ac:dyDescent="0.35">
      <c r="A6" s="7" t="s">
        <v>89</v>
      </c>
      <c r="C6" s="7" t="s">
        <v>15</v>
      </c>
      <c r="D6" s="9" t="s">
        <v>94</v>
      </c>
      <c r="E6" s="9" t="s">
        <v>95</v>
      </c>
    </row>
    <row r="7" spans="1:16" ht="15" thickBot="1" x14ac:dyDescent="0.35">
      <c r="B7" t="s">
        <v>90</v>
      </c>
      <c r="C7" t="s">
        <v>91</v>
      </c>
      <c r="G7" t="s">
        <v>92</v>
      </c>
      <c r="J7" t="s">
        <v>93</v>
      </c>
    </row>
    <row r="8" spans="1:16" s="8" customFormat="1" ht="16.2" thickBot="1" x14ac:dyDescent="0.35">
      <c r="B8" s="10"/>
      <c r="C8" s="32"/>
      <c r="D8" s="33"/>
      <c r="E8" s="33"/>
      <c r="F8" s="34"/>
      <c r="G8" s="32"/>
      <c r="H8" s="33"/>
      <c r="I8" s="34"/>
      <c r="J8" s="32"/>
      <c r="K8" s="33"/>
      <c r="L8" s="34"/>
      <c r="N8" s="23"/>
    </row>
    <row r="9" spans="1:16" s="8" customFormat="1" ht="15.6" x14ac:dyDescent="0.3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N9" s="23"/>
    </row>
    <row r="10" spans="1:16" s="8" customFormat="1" ht="15.6" x14ac:dyDescent="0.3">
      <c r="B10" s="17" t="s">
        <v>96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N10" s="23"/>
    </row>
    <row r="11" spans="1:16" s="8" customFormat="1" ht="15.6" x14ac:dyDescent="0.3">
      <c r="B11" s="18" t="s">
        <v>97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N11" s="23"/>
    </row>
    <row r="12" spans="1:16" s="8" customFormat="1" ht="15.6" x14ac:dyDescent="0.3">
      <c r="B12" s="18" t="s">
        <v>100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N12" s="23"/>
    </row>
    <row r="13" spans="1:16" s="8" customFormat="1" ht="15.6" x14ac:dyDescent="0.3">
      <c r="B13" s="28" t="s">
        <v>102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N13" s="23"/>
    </row>
    <row r="14" spans="1:16" ht="15" thickBot="1" x14ac:dyDescent="0.35"/>
    <row r="15" spans="1:16" ht="15" thickBot="1" x14ac:dyDescent="0.35">
      <c r="A15" s="3" t="s">
        <v>0</v>
      </c>
      <c r="B15" s="4" t="s">
        <v>1</v>
      </c>
      <c r="C15" s="4" t="s">
        <v>2</v>
      </c>
      <c r="D15" s="4" t="s">
        <v>3</v>
      </c>
      <c r="E15" s="4" t="s">
        <v>4</v>
      </c>
      <c r="F15" s="16" t="s">
        <v>5</v>
      </c>
      <c r="G15" s="16" t="s">
        <v>6</v>
      </c>
      <c r="H15" s="16" t="s">
        <v>7</v>
      </c>
      <c r="I15" s="16" t="s">
        <v>8</v>
      </c>
      <c r="J15" s="16" t="s">
        <v>9</v>
      </c>
      <c r="K15" s="16" t="s">
        <v>10</v>
      </c>
      <c r="L15" s="16" t="s">
        <v>11</v>
      </c>
      <c r="M15" s="4" t="s">
        <v>12</v>
      </c>
      <c r="N15" s="24" t="s">
        <v>13</v>
      </c>
      <c r="O15" s="4" t="s">
        <v>14</v>
      </c>
      <c r="P15" s="5" t="s">
        <v>16</v>
      </c>
    </row>
    <row r="16" spans="1:16" x14ac:dyDescent="0.3">
      <c r="A16" s="13"/>
      <c r="B16" s="12" t="e">
        <f>LOOKUP(A16,List1!A2:A30,List1!B2:B30)</f>
        <v>#N/A</v>
      </c>
      <c r="C16" s="2" t="e">
        <f>LOOKUP(A16,List1!A$2:A$30,List1!C$2:C$30)</f>
        <v>#N/A</v>
      </c>
      <c r="D16" s="2" t="e">
        <f>LOOKUP(A16,List1!A$2:A$30,List1!D$2:D$30)</f>
        <v>#N/A</v>
      </c>
      <c r="E16" s="2" t="e">
        <f>LOOKUP(A16,List1!A$2:A$30,List1!E$2:E$30)</f>
        <v>#N/A</v>
      </c>
      <c r="F16" s="2"/>
      <c r="G16" s="2"/>
      <c r="H16" s="2"/>
      <c r="I16" s="2"/>
      <c r="J16" s="2"/>
      <c r="K16" s="2"/>
      <c r="L16" s="2"/>
      <c r="M16" s="2">
        <f>SUM(F16:L16)</f>
        <v>0</v>
      </c>
      <c r="N16" s="25" t="e">
        <f>M16*E16</f>
        <v>#N/A</v>
      </c>
      <c r="O16" s="2"/>
      <c r="P16" s="2"/>
    </row>
    <row r="17" spans="1:16" x14ac:dyDescent="0.3">
      <c r="A17" s="14" t="s">
        <v>21</v>
      </c>
      <c r="B17" s="12" t="e">
        <f>LOOKUP(A17,List1!A2:A30,List1!B2:B30)</f>
        <v>#N/A</v>
      </c>
      <c r="C17" s="2" t="e">
        <f>LOOKUP(A17,List1!A$2:A$30,List1!C$2:C$30)</f>
        <v>#N/A</v>
      </c>
      <c r="D17" s="2" t="e">
        <f>LOOKUP(A17,List1!A$2:A$30,List1!D$2:D$30)</f>
        <v>#N/A</v>
      </c>
      <c r="E17" s="2" t="e">
        <f>LOOKUP(A17,List1!A$2:A$30,List1!E$2:E$30)</f>
        <v>#N/A</v>
      </c>
      <c r="F17" s="1"/>
      <c r="G17" s="1" t="s">
        <v>21</v>
      </c>
      <c r="H17" s="1"/>
      <c r="I17" s="1"/>
      <c r="J17" s="1" t="s">
        <v>21</v>
      </c>
      <c r="K17" s="1" t="s">
        <v>21</v>
      </c>
      <c r="L17" s="1"/>
      <c r="M17" s="2">
        <f t="shared" ref="M17:M43" si="0">SUM(F17:L17)</f>
        <v>0</v>
      </c>
      <c r="N17" s="25" t="e">
        <f t="shared" ref="N17:N44" si="1">M17*E17</f>
        <v>#N/A</v>
      </c>
      <c r="O17" s="1"/>
      <c r="P17" s="1"/>
    </row>
    <row r="18" spans="1:16" x14ac:dyDescent="0.3">
      <c r="A18" s="14"/>
      <c r="B18" s="12" t="e">
        <f>LOOKUP(A18,List1!A2:A32,List1!B2:B32)</f>
        <v>#N/A</v>
      </c>
      <c r="C18" s="2" t="e">
        <f>LOOKUP(A18,List1!A$2:A$30,List1!C$2:C$30)</f>
        <v>#N/A</v>
      </c>
      <c r="D18" s="2" t="e">
        <f>LOOKUP(A18,List1!A$2:A$30,List1!D$2:D$30)</f>
        <v>#N/A</v>
      </c>
      <c r="E18" s="2" t="e">
        <f>LOOKUP(A18,List1!A$2:A$30,List1!E$2:E$30)</f>
        <v>#N/A</v>
      </c>
      <c r="F18" s="1"/>
      <c r="G18" s="1"/>
      <c r="H18" s="1"/>
      <c r="I18" s="1"/>
      <c r="J18" s="1"/>
      <c r="K18" s="1"/>
      <c r="L18" s="1"/>
      <c r="M18" s="2">
        <f t="shared" si="0"/>
        <v>0</v>
      </c>
      <c r="N18" s="25" t="e">
        <f t="shared" si="1"/>
        <v>#N/A</v>
      </c>
      <c r="O18" s="1"/>
      <c r="P18" s="1"/>
    </row>
    <row r="19" spans="1:16" x14ac:dyDescent="0.3">
      <c r="A19" s="14"/>
      <c r="B19" s="12" t="e">
        <f>LOOKUP(A19,List1!A2:A33,List1!B2:B33)</f>
        <v>#N/A</v>
      </c>
      <c r="C19" s="2" t="e">
        <f>LOOKUP(A19,List1!A$2:A$30,List1!C$2:C$30)</f>
        <v>#N/A</v>
      </c>
      <c r="D19" s="2" t="e">
        <f>LOOKUP(A19,List1!A$2:A$30,List1!D$2:D$30)</f>
        <v>#N/A</v>
      </c>
      <c r="E19" s="2" t="e">
        <f>LOOKUP(A19,List1!A$2:A$30,List1!E$2:E$30)</f>
        <v>#N/A</v>
      </c>
      <c r="F19" s="1"/>
      <c r="G19" s="1"/>
      <c r="H19" s="1"/>
      <c r="I19" s="1"/>
      <c r="J19" s="1"/>
      <c r="K19" s="1"/>
      <c r="L19" s="1"/>
      <c r="M19" s="2">
        <f t="shared" si="0"/>
        <v>0</v>
      </c>
      <c r="N19" s="25" t="e">
        <f t="shared" si="1"/>
        <v>#N/A</v>
      </c>
      <c r="O19" s="1"/>
      <c r="P19" s="1"/>
    </row>
    <row r="20" spans="1:16" ht="15" customHeight="1" x14ac:dyDescent="0.3">
      <c r="A20" s="14"/>
      <c r="B20" s="12" t="e">
        <f>LOOKUP(A20,List1!A$2:A$30,List1!B$2:B$30)</f>
        <v>#N/A</v>
      </c>
      <c r="C20" s="2" t="e">
        <f>LOOKUP(A20,List1!A$2:A$30,List1!C$2:C$30)</f>
        <v>#N/A</v>
      </c>
      <c r="D20" s="2" t="e">
        <f>LOOKUP(A20,List1!A$2:A$30,List1!D$2:D$30)</f>
        <v>#N/A</v>
      </c>
      <c r="E20" s="2" t="e">
        <f>LOOKUP(A20,List1!A$2:A$30,List1!E$2:E$30)</f>
        <v>#N/A</v>
      </c>
      <c r="F20" s="1"/>
      <c r="G20" s="1"/>
      <c r="H20" s="1"/>
      <c r="I20" s="1"/>
      <c r="J20" s="1"/>
      <c r="K20" s="1"/>
      <c r="L20" s="1"/>
      <c r="M20" s="2">
        <f t="shared" si="0"/>
        <v>0</v>
      </c>
      <c r="N20" s="25" t="e">
        <f t="shared" si="1"/>
        <v>#N/A</v>
      </c>
      <c r="O20" s="1"/>
      <c r="P20" s="1"/>
    </row>
    <row r="21" spans="1:16" x14ac:dyDescent="0.3">
      <c r="A21" s="14"/>
      <c r="B21" s="12" t="e">
        <f>LOOKUP(A21,List1!A$2:A$30,List1!B$2:B$30)</f>
        <v>#N/A</v>
      </c>
      <c r="C21" s="2" t="e">
        <f>LOOKUP(A21,List1!A$2:A$30,List1!C$2:C$30)</f>
        <v>#N/A</v>
      </c>
      <c r="D21" s="2" t="e">
        <f>LOOKUP(A21,List1!A$2:A$30,List1!D$2:D$30)</f>
        <v>#N/A</v>
      </c>
      <c r="E21" s="2" t="e">
        <f>LOOKUP(A21,List1!A$2:A$30,List1!E$2:E$30)</f>
        <v>#N/A</v>
      </c>
      <c r="F21" s="1"/>
      <c r="G21" s="1"/>
      <c r="H21" s="1"/>
      <c r="I21" s="1"/>
      <c r="J21" s="1"/>
      <c r="K21" s="1"/>
      <c r="L21" s="1"/>
      <c r="M21" s="2">
        <f t="shared" si="0"/>
        <v>0</v>
      </c>
      <c r="N21" s="25" t="e">
        <f t="shared" si="1"/>
        <v>#N/A</v>
      </c>
      <c r="O21" s="1"/>
      <c r="P21" s="1"/>
    </row>
    <row r="22" spans="1:16" x14ac:dyDescent="0.3">
      <c r="A22" s="14"/>
      <c r="B22" s="12" t="e">
        <f>LOOKUP(A22,List1!A$2:A$30,List1!B$2:B$30)</f>
        <v>#N/A</v>
      </c>
      <c r="C22" s="2" t="e">
        <f>LOOKUP(A22,List1!A$2:A$30,List1!C$2:C$30)</f>
        <v>#N/A</v>
      </c>
      <c r="D22" s="2" t="e">
        <f>LOOKUP(A22,List1!A$2:A$30,List1!D$2:D$30)</f>
        <v>#N/A</v>
      </c>
      <c r="E22" s="2" t="e">
        <f>LOOKUP(A22,List1!A$2:A$30,List1!E$2:E$30)</f>
        <v>#N/A</v>
      </c>
      <c r="F22" s="1"/>
      <c r="G22" s="1"/>
      <c r="H22" s="1"/>
      <c r="I22" s="1"/>
      <c r="J22" s="1"/>
      <c r="K22" s="1"/>
      <c r="L22" s="1"/>
      <c r="M22" s="2">
        <f t="shared" si="0"/>
        <v>0</v>
      </c>
      <c r="N22" s="25" t="e">
        <f t="shared" si="1"/>
        <v>#N/A</v>
      </c>
      <c r="O22" s="1"/>
      <c r="P22" s="1"/>
    </row>
    <row r="23" spans="1:16" x14ac:dyDescent="0.3">
      <c r="A23" s="14"/>
      <c r="B23" s="12" t="e">
        <f>LOOKUP(A23,List1!A$2:A$30,List1!B$2:B$30)</f>
        <v>#N/A</v>
      </c>
      <c r="C23" s="2" t="e">
        <f>LOOKUP(A23,List1!A$2:A$30,List1!C$2:C$30)</f>
        <v>#N/A</v>
      </c>
      <c r="D23" s="2" t="e">
        <f>LOOKUP(A23,List1!A$2:A$30,List1!D$2:D$30)</f>
        <v>#N/A</v>
      </c>
      <c r="E23" s="2" t="e">
        <f>LOOKUP(A23,List1!A$2:A$30,List1!E$2:E$30)</f>
        <v>#N/A</v>
      </c>
      <c r="F23" s="1"/>
      <c r="G23" s="1"/>
      <c r="H23" s="1"/>
      <c r="I23" s="1"/>
      <c r="J23" s="1"/>
      <c r="K23" s="1"/>
      <c r="L23" s="1"/>
      <c r="M23" s="2">
        <f t="shared" si="0"/>
        <v>0</v>
      </c>
      <c r="N23" s="25" t="e">
        <f t="shared" si="1"/>
        <v>#N/A</v>
      </c>
      <c r="O23" s="1"/>
      <c r="P23" s="1"/>
    </row>
    <row r="24" spans="1:16" x14ac:dyDescent="0.3">
      <c r="A24" s="14"/>
      <c r="B24" s="12" t="e">
        <f>LOOKUP(A24,List1!A$2:A$30,List1!B$2:B$30)</f>
        <v>#N/A</v>
      </c>
      <c r="C24" s="2" t="e">
        <f>LOOKUP(A24,List1!A$2:A$30,List1!C$2:C$30)</f>
        <v>#N/A</v>
      </c>
      <c r="D24" s="2" t="e">
        <f>LOOKUP(A24,List1!A$2:A$30,List1!D$2:D$30)</f>
        <v>#N/A</v>
      </c>
      <c r="E24" s="2" t="e">
        <f>LOOKUP(A24,List1!A$2:A$30,List1!E$2:E$30)</f>
        <v>#N/A</v>
      </c>
      <c r="F24" s="1"/>
      <c r="G24" s="1"/>
      <c r="H24" s="1"/>
      <c r="I24" s="1"/>
      <c r="J24" s="1"/>
      <c r="K24" s="1"/>
      <c r="L24" s="1"/>
      <c r="M24" s="2">
        <f t="shared" si="0"/>
        <v>0</v>
      </c>
      <c r="N24" s="25" t="e">
        <f t="shared" si="1"/>
        <v>#N/A</v>
      </c>
      <c r="O24" s="1"/>
      <c r="P24" s="1"/>
    </row>
    <row r="25" spans="1:16" x14ac:dyDescent="0.3">
      <c r="A25" s="14"/>
      <c r="B25" s="12" t="e">
        <f>LOOKUP(A25,List1!A$2:A$30,List1!B$2:B$30)</f>
        <v>#N/A</v>
      </c>
      <c r="C25" s="2" t="e">
        <f>LOOKUP(A25,List1!A$2:A$30,List1!C$2:C$30)</f>
        <v>#N/A</v>
      </c>
      <c r="D25" s="2" t="e">
        <f>LOOKUP(A25,List1!A$2:A$30,List1!D$2:D$30)</f>
        <v>#N/A</v>
      </c>
      <c r="E25" s="2" t="e">
        <f>LOOKUP(A25,List1!A$2:A$30,List1!E$2:E$30)</f>
        <v>#N/A</v>
      </c>
      <c r="F25" s="1"/>
      <c r="G25" s="1"/>
      <c r="H25" s="1"/>
      <c r="I25" s="1"/>
      <c r="J25" s="1"/>
      <c r="K25" s="1"/>
      <c r="L25" s="1"/>
      <c r="M25" s="2">
        <f t="shared" si="0"/>
        <v>0</v>
      </c>
      <c r="N25" s="25" t="e">
        <f t="shared" si="1"/>
        <v>#N/A</v>
      </c>
      <c r="O25" s="1"/>
      <c r="P25" s="1"/>
    </row>
    <row r="26" spans="1:16" x14ac:dyDescent="0.3">
      <c r="A26" s="14"/>
      <c r="B26" s="12" t="e">
        <f>LOOKUP(A26,List1!A$2:A$30,List1!B$2:B$30)</f>
        <v>#N/A</v>
      </c>
      <c r="C26" s="2" t="e">
        <f>LOOKUP(A26,List1!A$2:A$30,List1!C$2:C$30)</f>
        <v>#N/A</v>
      </c>
      <c r="D26" s="2" t="e">
        <f>LOOKUP(A26,List1!A$2:A$30,List1!D$2:D$30)</f>
        <v>#N/A</v>
      </c>
      <c r="E26" s="2" t="e">
        <f>LOOKUP(A26,List1!A$2:A$30,List1!E$2:E$30)</f>
        <v>#N/A</v>
      </c>
      <c r="F26" s="1"/>
      <c r="G26" s="1"/>
      <c r="H26" s="1"/>
      <c r="I26" s="1"/>
      <c r="J26" s="1"/>
      <c r="K26" s="1"/>
      <c r="L26" s="1"/>
      <c r="M26" s="2">
        <f t="shared" si="0"/>
        <v>0</v>
      </c>
      <c r="N26" s="25" t="e">
        <f t="shared" si="1"/>
        <v>#N/A</v>
      </c>
      <c r="O26" s="1"/>
      <c r="P26" s="1"/>
    </row>
    <row r="27" spans="1:16" x14ac:dyDescent="0.3">
      <c r="A27" s="14"/>
      <c r="B27" s="12" t="e">
        <f>LOOKUP(A27,List1!A$2:A$30,List1!B$2:B$30)</f>
        <v>#N/A</v>
      </c>
      <c r="C27" s="2" t="e">
        <f>LOOKUP(A27,List1!A$2:A$30,List1!C$2:C$30)</f>
        <v>#N/A</v>
      </c>
      <c r="D27" s="2" t="e">
        <f>LOOKUP(A27,List1!A$2:A$30,List1!D$2:D$30)</f>
        <v>#N/A</v>
      </c>
      <c r="E27" s="2" t="e">
        <f>LOOKUP(A27,List1!A$2:A$30,List1!E$2:E$30)</f>
        <v>#N/A</v>
      </c>
      <c r="F27" s="1"/>
      <c r="G27" s="1"/>
      <c r="H27" s="1"/>
      <c r="I27" s="1"/>
      <c r="J27" s="1"/>
      <c r="K27" s="1"/>
      <c r="L27" s="1"/>
      <c r="M27" s="2">
        <f t="shared" si="0"/>
        <v>0</v>
      </c>
      <c r="N27" s="25" t="e">
        <f t="shared" si="1"/>
        <v>#N/A</v>
      </c>
      <c r="O27" s="1"/>
      <c r="P27" s="1"/>
    </row>
    <row r="28" spans="1:16" x14ac:dyDescent="0.3">
      <c r="A28" s="14"/>
      <c r="B28" s="12" t="e">
        <f>LOOKUP(A28,List1!A$2:A$30,List1!B$2:B$30)</f>
        <v>#N/A</v>
      </c>
      <c r="C28" s="2" t="e">
        <f>LOOKUP(A28,List1!A$2:A$30,List1!C$2:C$30)</f>
        <v>#N/A</v>
      </c>
      <c r="D28" s="2" t="e">
        <f>LOOKUP(A28,List1!A$2:A$30,List1!D$2:D$30)</f>
        <v>#N/A</v>
      </c>
      <c r="E28" s="2" t="e">
        <f>LOOKUP(A28,List1!A$2:A$30,List1!E$2:E$30)</f>
        <v>#N/A</v>
      </c>
      <c r="F28" s="1"/>
      <c r="G28" s="6" t="s">
        <v>21</v>
      </c>
      <c r="H28" s="1"/>
      <c r="I28" s="1"/>
      <c r="J28" s="1"/>
      <c r="K28" s="1"/>
      <c r="L28" s="1"/>
      <c r="M28" s="2">
        <f t="shared" si="0"/>
        <v>0</v>
      </c>
      <c r="N28" s="25" t="e">
        <f t="shared" si="1"/>
        <v>#N/A</v>
      </c>
      <c r="O28" s="1"/>
      <c r="P28" s="1"/>
    </row>
    <row r="29" spans="1:16" x14ac:dyDescent="0.3">
      <c r="A29" s="14"/>
      <c r="B29" s="12" t="e">
        <f>LOOKUP(A29,List1!A2:A43,List1!B2:B43)</f>
        <v>#N/A</v>
      </c>
      <c r="C29" s="2" t="e">
        <f>LOOKUP(A29,List1!A$2:A$30,List1!C$2:C$30)</f>
        <v>#N/A</v>
      </c>
      <c r="D29" s="2" t="e">
        <f>LOOKUP(A29,List1!A$2:A$30,List1!D$2:D$30)</f>
        <v>#N/A</v>
      </c>
      <c r="E29" s="2" t="e">
        <f>LOOKUP(A29,List1!A$2:A$30,List1!E$2:E$30)</f>
        <v>#N/A</v>
      </c>
      <c r="F29" s="1"/>
      <c r="G29" s="1"/>
      <c r="H29" s="1"/>
      <c r="I29" s="1"/>
      <c r="J29" s="1"/>
      <c r="K29" s="1"/>
      <c r="L29" s="1"/>
      <c r="M29" s="2">
        <f t="shared" si="0"/>
        <v>0</v>
      </c>
      <c r="N29" s="25" t="e">
        <f t="shared" si="1"/>
        <v>#N/A</v>
      </c>
      <c r="O29" s="1"/>
      <c r="P29" s="1"/>
    </row>
    <row r="30" spans="1:16" x14ac:dyDescent="0.3">
      <c r="A30" s="14"/>
      <c r="B30" s="12" t="e">
        <f>LOOKUP(A30,List1!A$2:A$30,List1!B$2:B$30)</f>
        <v>#N/A</v>
      </c>
      <c r="C30" s="2" t="e">
        <f>LOOKUP(A30,List1!A$2:A$30,List1!C$2:C$30)</f>
        <v>#N/A</v>
      </c>
      <c r="D30" s="2" t="e">
        <f>LOOKUP(A30,List1!A$2:A$30,List1!D$2:D$30)</f>
        <v>#N/A</v>
      </c>
      <c r="E30" s="2" t="e">
        <f>LOOKUP(A30,List1!A$2:A$30,List1!E$2:E$30)</f>
        <v>#N/A</v>
      </c>
      <c r="F30" s="1"/>
      <c r="G30" s="1"/>
      <c r="H30" s="1"/>
      <c r="I30" s="6"/>
      <c r="J30" s="1"/>
      <c r="K30" s="1"/>
      <c r="L30" s="1"/>
      <c r="M30" s="2">
        <f t="shared" si="0"/>
        <v>0</v>
      </c>
      <c r="N30" s="25" t="e">
        <f t="shared" si="1"/>
        <v>#N/A</v>
      </c>
      <c r="O30" s="1"/>
      <c r="P30" s="1"/>
    </row>
    <row r="31" spans="1:16" x14ac:dyDescent="0.3">
      <c r="A31" s="14"/>
      <c r="B31" s="12" t="e">
        <f>LOOKUP(A31,List1!A$2:A$30,List1!B$2:B$30)</f>
        <v>#N/A</v>
      </c>
      <c r="C31" s="2" t="e">
        <f>LOOKUP(A31,List1!A$2:A$30,List1!C$2:C$30)</f>
        <v>#N/A</v>
      </c>
      <c r="D31" s="2" t="e">
        <f>LOOKUP(A31,List1!A$2:A$30,List1!D$2:D$30)</f>
        <v>#N/A</v>
      </c>
      <c r="E31" s="2" t="e">
        <f>LOOKUP(A31,List1!A$2:A$30,List1!E$2:E$30)</f>
        <v>#N/A</v>
      </c>
      <c r="F31" s="1"/>
      <c r="G31" s="1"/>
      <c r="H31" s="1"/>
      <c r="I31" s="1"/>
      <c r="J31" s="1"/>
      <c r="K31" s="1"/>
      <c r="L31" s="1"/>
      <c r="M31" s="2">
        <f t="shared" si="0"/>
        <v>0</v>
      </c>
      <c r="N31" s="25" t="e">
        <f t="shared" si="1"/>
        <v>#N/A</v>
      </c>
      <c r="O31" s="1"/>
      <c r="P31" s="1"/>
    </row>
    <row r="32" spans="1:16" x14ac:dyDescent="0.3">
      <c r="A32" s="14"/>
      <c r="B32" s="12" t="e">
        <f>LOOKUP(A32,List1!A$2:A$30,List1!B$2:B$30)</f>
        <v>#N/A</v>
      </c>
      <c r="C32" s="2" t="e">
        <f>LOOKUP(A32,List1!A$2:A$30,List1!C$2:C$30)</f>
        <v>#N/A</v>
      </c>
      <c r="D32" s="2" t="e">
        <f>LOOKUP(A32,List1!A$2:A$30,List1!D$2:D$30)</f>
        <v>#N/A</v>
      </c>
      <c r="E32" s="2" t="e">
        <f>LOOKUP(A32,List1!A$2:A$30,List1!E$2:E$30)</f>
        <v>#N/A</v>
      </c>
      <c r="F32" s="1"/>
      <c r="G32" s="1"/>
      <c r="H32" s="1"/>
      <c r="I32" s="1"/>
      <c r="J32" s="1"/>
      <c r="K32" s="1"/>
      <c r="L32" s="1"/>
      <c r="M32" s="2">
        <f t="shared" si="0"/>
        <v>0</v>
      </c>
      <c r="N32" s="25" t="e">
        <f t="shared" si="1"/>
        <v>#N/A</v>
      </c>
      <c r="O32" s="1"/>
      <c r="P32" s="1"/>
    </row>
    <row r="33" spans="1:16" x14ac:dyDescent="0.3">
      <c r="A33" s="14"/>
      <c r="B33" s="12" t="e">
        <f>LOOKUP(A33,List1!A$2:A$30,List1!B$2:B$30)</f>
        <v>#N/A</v>
      </c>
      <c r="C33" s="2" t="e">
        <f>LOOKUP(A33,List1!A$2:A$30,List1!C$2:C$30)</f>
        <v>#N/A</v>
      </c>
      <c r="D33" s="2" t="e">
        <f>LOOKUP(A33,List1!A$2:A$30,List1!D$2:D$30)</f>
        <v>#N/A</v>
      </c>
      <c r="E33" s="2" t="e">
        <f>LOOKUP(A33,List1!A$2:A$30,List1!E$2:E$30)</f>
        <v>#N/A</v>
      </c>
      <c r="F33" s="1"/>
      <c r="G33" s="1"/>
      <c r="H33" s="1"/>
      <c r="I33" s="1"/>
      <c r="J33" s="1"/>
      <c r="K33" s="1"/>
      <c r="L33" s="1"/>
      <c r="M33" s="2">
        <f t="shared" si="0"/>
        <v>0</v>
      </c>
      <c r="N33" s="25" t="e">
        <f t="shared" si="1"/>
        <v>#N/A</v>
      </c>
      <c r="O33" s="1"/>
      <c r="P33" s="1"/>
    </row>
    <row r="34" spans="1:16" x14ac:dyDescent="0.3">
      <c r="A34" s="14"/>
      <c r="B34" s="12" t="e">
        <f>LOOKUP(A34,List1!A$2:A$30,List1!B$2:B$30)</f>
        <v>#N/A</v>
      </c>
      <c r="C34" s="2" t="e">
        <f>LOOKUP(A34,List1!A$2:A$30,List1!C$2:C$30)</f>
        <v>#N/A</v>
      </c>
      <c r="D34" s="2" t="e">
        <f>LOOKUP(A34,List1!A$2:A$30,List1!D$2:D$30)</f>
        <v>#N/A</v>
      </c>
      <c r="E34" s="2" t="e">
        <f>LOOKUP(A34,List1!A$2:A$30,List1!E$2:E$30)</f>
        <v>#N/A</v>
      </c>
      <c r="F34" s="1"/>
      <c r="G34" s="1"/>
      <c r="H34" s="1"/>
      <c r="I34" s="1"/>
      <c r="J34" s="1"/>
      <c r="K34" s="1"/>
      <c r="L34" s="1"/>
      <c r="M34" s="2">
        <f t="shared" si="0"/>
        <v>0</v>
      </c>
      <c r="N34" s="25" t="e">
        <f t="shared" si="1"/>
        <v>#N/A</v>
      </c>
      <c r="O34" s="1"/>
      <c r="P34" s="1"/>
    </row>
    <row r="35" spans="1:16" x14ac:dyDescent="0.3">
      <c r="A35" s="14"/>
      <c r="B35" s="12" t="e">
        <f>LOOKUP(A35,List1!A$2:A$30,List1!B$2:B$30)</f>
        <v>#N/A</v>
      </c>
      <c r="C35" s="2" t="e">
        <f>LOOKUP(A35,List1!A$2:A$30,List1!C$2:C$30)</f>
        <v>#N/A</v>
      </c>
      <c r="D35" s="2" t="e">
        <f>LOOKUP(A35,List1!A$2:A$30,List1!D$2:D$30)</f>
        <v>#N/A</v>
      </c>
      <c r="E35" s="2" t="e">
        <f>LOOKUP(A35,List1!A$2:A$30,List1!E$2:E$30)</f>
        <v>#N/A</v>
      </c>
      <c r="F35" s="1"/>
      <c r="G35" s="1"/>
      <c r="H35" s="1"/>
      <c r="I35" s="1"/>
      <c r="J35" s="1"/>
      <c r="K35" s="1"/>
      <c r="L35" s="1"/>
      <c r="M35" s="2">
        <f t="shared" si="0"/>
        <v>0</v>
      </c>
      <c r="N35" s="25" t="e">
        <f t="shared" si="1"/>
        <v>#N/A</v>
      </c>
      <c r="O35" s="1"/>
      <c r="P35" s="1"/>
    </row>
    <row r="36" spans="1:16" x14ac:dyDescent="0.3">
      <c r="A36" s="14"/>
      <c r="B36" s="12" t="e">
        <f>LOOKUP(A36,List1!A$2:A$30,List1!B$2:B$30)</f>
        <v>#N/A</v>
      </c>
      <c r="C36" s="2" t="e">
        <f>LOOKUP(A36,List1!A$2:A$30,List1!C$2:C$30)</f>
        <v>#N/A</v>
      </c>
      <c r="D36" s="2" t="e">
        <f>LOOKUP(A36,List1!A$2:A$30,List1!D$2:D$30)</f>
        <v>#N/A</v>
      </c>
      <c r="E36" s="2" t="e">
        <f>LOOKUP(A36,List1!A$2:A$30,List1!E$2:E$30)</f>
        <v>#N/A</v>
      </c>
      <c r="F36" s="1"/>
      <c r="G36" s="1"/>
      <c r="H36" s="1"/>
      <c r="I36" s="1"/>
      <c r="J36" s="1"/>
      <c r="K36" s="1"/>
      <c r="L36" s="1"/>
      <c r="M36" s="2">
        <f t="shared" si="0"/>
        <v>0</v>
      </c>
      <c r="N36" s="25" t="e">
        <f t="shared" si="1"/>
        <v>#N/A</v>
      </c>
      <c r="O36" s="1"/>
      <c r="P36" s="1"/>
    </row>
    <row r="37" spans="1:16" x14ac:dyDescent="0.3">
      <c r="A37" s="14"/>
      <c r="B37" s="12" t="e">
        <f>LOOKUP(A37,List1!A$2:A$30,List1!B$2:B$30)</f>
        <v>#N/A</v>
      </c>
      <c r="C37" s="2" t="e">
        <f>LOOKUP(A37,List1!A$2:A$30,List1!C$2:C$30)</f>
        <v>#N/A</v>
      </c>
      <c r="D37" s="2" t="e">
        <f>LOOKUP(A37,List1!A$2:A$30,List1!D$2:D$30)</f>
        <v>#N/A</v>
      </c>
      <c r="E37" s="2" t="e">
        <f>LOOKUP(A37,List1!A$2:A$30,List1!E$2:E$30)</f>
        <v>#N/A</v>
      </c>
      <c r="F37" s="1"/>
      <c r="G37" s="1"/>
      <c r="H37" s="1"/>
      <c r="I37" s="1"/>
      <c r="J37" s="1"/>
      <c r="K37" s="1"/>
      <c r="L37" s="1"/>
      <c r="M37" s="2">
        <f t="shared" si="0"/>
        <v>0</v>
      </c>
      <c r="N37" s="25" t="e">
        <f t="shared" si="1"/>
        <v>#N/A</v>
      </c>
      <c r="O37" s="1"/>
      <c r="P37" s="1"/>
    </row>
    <row r="38" spans="1:16" x14ac:dyDescent="0.3">
      <c r="A38" s="14"/>
      <c r="B38" s="12" t="e">
        <f>LOOKUP(A38,List1!A$2:A$30,List1!B$2:B$30)</f>
        <v>#N/A</v>
      </c>
      <c r="C38" s="2" t="e">
        <f>LOOKUP(A38,List1!A$2:A$30,List1!C$2:C$30)</f>
        <v>#N/A</v>
      </c>
      <c r="D38" s="2" t="e">
        <f>LOOKUP(A38,List1!A$2:A$30,List1!D$2:D$30)</f>
        <v>#N/A</v>
      </c>
      <c r="E38" s="2" t="e">
        <f>LOOKUP(A38,List1!A$2:A$30,List1!E$2:E$30)</f>
        <v>#N/A</v>
      </c>
      <c r="F38" s="1"/>
      <c r="G38" s="1"/>
      <c r="H38" s="1"/>
      <c r="I38" s="1"/>
      <c r="J38" s="1"/>
      <c r="K38" s="1"/>
      <c r="L38" s="1"/>
      <c r="M38" s="2">
        <f t="shared" si="0"/>
        <v>0</v>
      </c>
      <c r="N38" s="25" t="e">
        <f t="shared" si="1"/>
        <v>#N/A</v>
      </c>
      <c r="O38" s="1"/>
      <c r="P38" s="1"/>
    </row>
    <row r="39" spans="1:16" x14ac:dyDescent="0.3">
      <c r="A39" s="14"/>
      <c r="B39" s="12" t="e">
        <f>LOOKUP(A39,List1!A$2:A$30,List1!B$2:B$30)</f>
        <v>#N/A</v>
      </c>
      <c r="C39" s="2" t="e">
        <f>LOOKUP(A39,List1!A$2:A$30,List1!C$2:C$30)</f>
        <v>#N/A</v>
      </c>
      <c r="D39" s="2" t="e">
        <f>LOOKUP(A39,List1!A$2:A$30,List1!D$2:D$30)</f>
        <v>#N/A</v>
      </c>
      <c r="E39" s="2" t="e">
        <f>LOOKUP(A39,List1!A$2:A$30,List1!E$2:E$30)</f>
        <v>#N/A</v>
      </c>
      <c r="F39" s="1"/>
      <c r="G39" s="1"/>
      <c r="H39" s="1"/>
      <c r="I39" s="1"/>
      <c r="J39" s="1"/>
      <c r="K39" s="1"/>
      <c r="L39" s="1"/>
      <c r="M39" s="2">
        <f t="shared" si="0"/>
        <v>0</v>
      </c>
      <c r="N39" s="25" t="e">
        <f t="shared" si="1"/>
        <v>#N/A</v>
      </c>
      <c r="O39" s="1"/>
      <c r="P39" s="1"/>
    </row>
    <row r="40" spans="1:16" x14ac:dyDescent="0.3">
      <c r="A40" s="14"/>
      <c r="B40" s="12" t="e">
        <f>LOOKUP(A40,List1!A$2:A$30,List1!B$2:B$30)</f>
        <v>#N/A</v>
      </c>
      <c r="C40" s="2" t="e">
        <f>LOOKUP(A40,List1!A$2:A$30,List1!C$2:C$30)</f>
        <v>#N/A</v>
      </c>
      <c r="D40" s="2" t="e">
        <f>LOOKUP(A40,List1!A$2:A$30,List1!D$2:D$30)</f>
        <v>#N/A</v>
      </c>
      <c r="E40" s="2" t="e">
        <f>LOOKUP(A40,List1!A$2:A$30,List1!E$2:E$30)</f>
        <v>#N/A</v>
      </c>
      <c r="F40" s="1"/>
      <c r="G40" s="1"/>
      <c r="H40" s="1"/>
      <c r="I40" s="1"/>
      <c r="J40" s="1"/>
      <c r="K40" s="1"/>
      <c r="L40" s="1"/>
      <c r="M40" s="2">
        <f t="shared" si="0"/>
        <v>0</v>
      </c>
      <c r="N40" s="25" t="e">
        <f t="shared" si="1"/>
        <v>#N/A</v>
      </c>
      <c r="O40" s="1"/>
      <c r="P40" s="1"/>
    </row>
    <row r="41" spans="1:16" x14ac:dyDescent="0.3">
      <c r="A41" s="14"/>
      <c r="B41" s="12" t="e">
        <f>LOOKUP(A41,List1!A$2:A$30,List1!B$2:B$30)</f>
        <v>#N/A</v>
      </c>
      <c r="C41" s="2" t="e">
        <f>LOOKUP(A41,List1!A$2:A$30,List1!C$2:C$30)</f>
        <v>#N/A</v>
      </c>
      <c r="D41" s="2" t="e">
        <f>LOOKUP(A41,List1!A$2:A$30,List1!D$2:D$30)</f>
        <v>#N/A</v>
      </c>
      <c r="E41" s="2" t="e">
        <f>LOOKUP(A41,List1!A$2:A$30,List1!E$2:E$30)</f>
        <v>#N/A</v>
      </c>
      <c r="F41" s="1"/>
      <c r="G41" s="1"/>
      <c r="H41" s="1"/>
      <c r="I41" s="1"/>
      <c r="J41" s="1"/>
      <c r="K41" s="1"/>
      <c r="L41" s="1"/>
      <c r="M41" s="2">
        <f t="shared" si="0"/>
        <v>0</v>
      </c>
      <c r="N41" s="25" t="e">
        <f t="shared" si="1"/>
        <v>#N/A</v>
      </c>
      <c r="O41" s="1"/>
      <c r="P41" s="1"/>
    </row>
    <row r="42" spans="1:16" x14ac:dyDescent="0.3">
      <c r="A42" s="14"/>
      <c r="B42" s="12" t="e">
        <f>LOOKUP(A42,List1!A$2:A$30,List1!B$2:B$30)</f>
        <v>#N/A</v>
      </c>
      <c r="C42" s="2" t="e">
        <f>LOOKUP(A42,List1!A$2:A$30,List1!C$2:C$30)</f>
        <v>#N/A</v>
      </c>
      <c r="D42" s="2" t="e">
        <f>LOOKUP(A42,List1!A$2:A$30,List1!D$2:D$30)</f>
        <v>#N/A</v>
      </c>
      <c r="E42" s="2" t="e">
        <f>LOOKUP(A42,List1!A$2:A$30,List1!E$2:E$30)</f>
        <v>#N/A</v>
      </c>
      <c r="F42" s="1"/>
      <c r="G42" s="1"/>
      <c r="H42" s="1"/>
      <c r="I42" s="1"/>
      <c r="J42" s="1"/>
      <c r="K42" s="1"/>
      <c r="L42" s="1"/>
      <c r="M42" s="2">
        <f t="shared" si="0"/>
        <v>0</v>
      </c>
      <c r="N42" s="25" t="e">
        <f t="shared" si="1"/>
        <v>#N/A</v>
      </c>
      <c r="O42" s="1"/>
      <c r="P42" s="1"/>
    </row>
    <row r="43" spans="1:16" x14ac:dyDescent="0.3">
      <c r="A43" s="14"/>
      <c r="B43" s="12" t="e">
        <f>LOOKUP(A43,List1!A$2:A$30,List1!B$2:B$30)</f>
        <v>#N/A</v>
      </c>
      <c r="C43" s="2" t="e">
        <f>LOOKUP(A43,List1!A$2:A$30,List1!C$2:C$30)</f>
        <v>#N/A</v>
      </c>
      <c r="D43" s="2" t="e">
        <f>LOOKUP(A43,List1!A$2:A$30,List1!D$2:D$30)</f>
        <v>#N/A</v>
      </c>
      <c r="E43" s="2" t="e">
        <f>LOOKUP(A43,List1!A$2:A$30,List1!E$2:E$30)</f>
        <v>#N/A</v>
      </c>
      <c r="F43" s="1"/>
      <c r="G43" s="1"/>
      <c r="H43" s="1"/>
      <c r="I43" s="1"/>
      <c r="J43" s="1"/>
      <c r="K43" s="1"/>
      <c r="L43" s="1"/>
      <c r="M43" s="2">
        <f t="shared" si="0"/>
        <v>0</v>
      </c>
      <c r="N43" s="25" t="e">
        <f t="shared" si="1"/>
        <v>#N/A</v>
      </c>
      <c r="O43" s="1"/>
      <c r="P43" s="1"/>
    </row>
    <row r="44" spans="1:16" ht="15" thickBot="1" x14ac:dyDescent="0.35">
      <c r="A44" s="15"/>
      <c r="B44" s="12" t="e">
        <f>LOOKUP(A44,List1!A$2:A$30,List1!B$2:B$30)</f>
        <v>#N/A</v>
      </c>
      <c r="C44" s="2" t="e">
        <f>LOOKUP(A44,List1!A$2:A$30,List1!C$2:C$30)</f>
        <v>#N/A</v>
      </c>
      <c r="D44" s="2" t="e">
        <f>LOOKUP(A44,List1!A$2:A$30,List1!D$2:D$30)</f>
        <v>#N/A</v>
      </c>
      <c r="E44" s="2" t="e">
        <f>LOOKUP(A44,List1!A$2:A$30,List1!E$2:E$30)</f>
        <v>#N/A</v>
      </c>
      <c r="F44" s="1"/>
      <c r="G44" s="1"/>
      <c r="H44" s="1"/>
      <c r="I44" s="1"/>
      <c r="J44" s="1"/>
      <c r="K44" s="1"/>
      <c r="L44" s="1"/>
      <c r="M44" s="2">
        <f>SUM(F44:L44)</f>
        <v>0</v>
      </c>
      <c r="N44" s="25" t="e">
        <f t="shared" si="1"/>
        <v>#N/A</v>
      </c>
      <c r="O44" s="1"/>
      <c r="P44" s="1"/>
    </row>
    <row r="45" spans="1:16" ht="15" thickBot="1" x14ac:dyDescent="0.35">
      <c r="M45" s="29"/>
      <c r="N45" s="30"/>
    </row>
    <row r="46" spans="1:16" ht="18.600000000000001" thickTop="1" x14ac:dyDescent="0.35">
      <c r="A46" t="s">
        <v>99</v>
      </c>
      <c r="M46" s="26">
        <f>SUM(M16:M44)</f>
        <v>0</v>
      </c>
      <c r="N46" s="27">
        <f>SUMIF(N16:N44,"čísla")+SUMIF(N16:N44,"&gt;0")</f>
        <v>0</v>
      </c>
    </row>
  </sheetData>
  <mergeCells count="5">
    <mergeCell ref="J8:L8"/>
    <mergeCell ref="D4:E4"/>
    <mergeCell ref="F4:I4"/>
    <mergeCell ref="C8:F8"/>
    <mergeCell ref="G8:I8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53F09-B253-4D06-909C-57492CBE42DA}">
  <dimension ref="A2:F1048576"/>
  <sheetViews>
    <sheetView topLeftCell="A25" workbookViewId="0">
      <selection activeCell="D35" sqref="D35"/>
    </sheetView>
  </sheetViews>
  <sheetFormatPr defaultRowHeight="14.4" x14ac:dyDescent="0.3"/>
  <cols>
    <col min="2" max="2" width="35.33203125" customWidth="1"/>
    <col min="5" max="5" width="8.88671875" style="31"/>
  </cols>
  <sheetData>
    <row r="2" spans="1:6" x14ac:dyDescent="0.3">
      <c r="A2" t="s">
        <v>37</v>
      </c>
      <c r="B2" t="s">
        <v>38</v>
      </c>
      <c r="C2" t="s">
        <v>39</v>
      </c>
      <c r="E2" s="31">
        <v>1049</v>
      </c>
    </row>
    <row r="3" spans="1:6" x14ac:dyDescent="0.3">
      <c r="A3" t="s">
        <v>40</v>
      </c>
      <c r="B3" t="s">
        <v>41</v>
      </c>
      <c r="C3" t="s">
        <v>39</v>
      </c>
      <c r="D3" t="s">
        <v>42</v>
      </c>
      <c r="E3" s="31">
        <v>1999</v>
      </c>
    </row>
    <row r="4" spans="1:6" x14ac:dyDescent="0.3">
      <c r="A4" t="s">
        <v>35</v>
      </c>
      <c r="B4" t="s">
        <v>36</v>
      </c>
      <c r="C4" t="s">
        <v>19</v>
      </c>
      <c r="D4" t="s">
        <v>20</v>
      </c>
      <c r="E4" s="31">
        <v>1249</v>
      </c>
      <c r="F4" t="s">
        <v>21</v>
      </c>
    </row>
    <row r="5" spans="1:6" x14ac:dyDescent="0.3">
      <c r="A5" t="s">
        <v>76</v>
      </c>
      <c r="B5" t="s">
        <v>77</v>
      </c>
      <c r="C5" t="s">
        <v>59</v>
      </c>
      <c r="D5" t="s">
        <v>50</v>
      </c>
      <c r="E5" s="31">
        <v>1249</v>
      </c>
    </row>
    <row r="6" spans="1:6" x14ac:dyDescent="0.3">
      <c r="A6" t="s">
        <v>78</v>
      </c>
      <c r="B6" t="s">
        <v>79</v>
      </c>
      <c r="C6" t="s">
        <v>19</v>
      </c>
      <c r="E6" s="31">
        <v>399</v>
      </c>
    </row>
    <row r="7" spans="1:6" x14ac:dyDescent="0.3">
      <c r="A7" t="s">
        <v>68</v>
      </c>
      <c r="B7" t="s">
        <v>69</v>
      </c>
      <c r="C7" t="s">
        <v>19</v>
      </c>
      <c r="D7" t="s">
        <v>20</v>
      </c>
      <c r="E7" s="31">
        <v>1349</v>
      </c>
    </row>
    <row r="8" spans="1:6" x14ac:dyDescent="0.3">
      <c r="A8" t="s">
        <v>72</v>
      </c>
      <c r="B8" t="s">
        <v>73</v>
      </c>
      <c r="C8" t="s">
        <v>19</v>
      </c>
      <c r="D8" t="s">
        <v>20</v>
      </c>
      <c r="E8" s="31">
        <v>1349</v>
      </c>
    </row>
    <row r="9" spans="1:6" x14ac:dyDescent="0.3">
      <c r="A9" t="s">
        <v>70</v>
      </c>
      <c r="B9" t="s">
        <v>71</v>
      </c>
      <c r="C9" t="s">
        <v>19</v>
      </c>
      <c r="E9" s="31">
        <v>1049</v>
      </c>
    </row>
    <row r="10" spans="1:6" x14ac:dyDescent="0.3">
      <c r="A10" t="s">
        <v>74</v>
      </c>
      <c r="B10" t="s">
        <v>75</v>
      </c>
      <c r="C10" t="s">
        <v>19</v>
      </c>
      <c r="E10" s="31">
        <v>1049</v>
      </c>
    </row>
    <row r="11" spans="1:6" x14ac:dyDescent="0.3">
      <c r="A11" t="s">
        <v>84</v>
      </c>
      <c r="B11" t="s">
        <v>58</v>
      </c>
      <c r="C11" t="s">
        <v>59</v>
      </c>
      <c r="D11" t="s">
        <v>50</v>
      </c>
      <c r="E11" s="31">
        <v>2699</v>
      </c>
    </row>
    <row r="12" spans="1:6" x14ac:dyDescent="0.3">
      <c r="A12" t="s">
        <v>55</v>
      </c>
      <c r="B12" t="s">
        <v>56</v>
      </c>
      <c r="C12" t="s">
        <v>57</v>
      </c>
      <c r="D12" t="s">
        <v>50</v>
      </c>
      <c r="E12" s="31">
        <v>2699</v>
      </c>
    </row>
    <row r="13" spans="1:6" x14ac:dyDescent="0.3">
      <c r="A13" t="s">
        <v>64</v>
      </c>
      <c r="B13" t="s">
        <v>65</v>
      </c>
      <c r="C13" t="s">
        <v>59</v>
      </c>
      <c r="E13" s="31">
        <v>1899</v>
      </c>
    </row>
    <row r="14" spans="1:6" x14ac:dyDescent="0.3">
      <c r="A14" t="s">
        <v>60</v>
      </c>
      <c r="B14" t="s">
        <v>61</v>
      </c>
      <c r="C14" t="s">
        <v>57</v>
      </c>
      <c r="D14" t="s">
        <v>50</v>
      </c>
      <c r="E14" s="31">
        <v>1899</v>
      </c>
    </row>
    <row r="15" spans="1:6" x14ac:dyDescent="0.3">
      <c r="A15" t="s">
        <v>66</v>
      </c>
      <c r="B15" t="s">
        <v>67</v>
      </c>
      <c r="C15" t="s">
        <v>59</v>
      </c>
      <c r="E15" s="31">
        <v>1899</v>
      </c>
    </row>
    <row r="16" spans="1:6" x14ac:dyDescent="0.3">
      <c r="A16" t="s">
        <v>62</v>
      </c>
      <c r="B16" t="s">
        <v>63</v>
      </c>
      <c r="C16" t="s">
        <v>57</v>
      </c>
      <c r="E16" s="31">
        <v>1899</v>
      </c>
    </row>
    <row r="17" spans="1:5" x14ac:dyDescent="0.3">
      <c r="A17" t="s">
        <v>53</v>
      </c>
      <c r="B17" t="s">
        <v>54</v>
      </c>
      <c r="C17" t="s">
        <v>50</v>
      </c>
      <c r="E17" s="31">
        <v>249</v>
      </c>
    </row>
    <row r="18" spans="1:5" x14ac:dyDescent="0.3">
      <c r="A18" t="s">
        <v>49</v>
      </c>
      <c r="B18" t="s">
        <v>48</v>
      </c>
      <c r="C18" t="s">
        <v>50</v>
      </c>
      <c r="E18" s="31">
        <v>299</v>
      </c>
    </row>
    <row r="19" spans="1:5" x14ac:dyDescent="0.3">
      <c r="A19" t="s">
        <v>52</v>
      </c>
      <c r="B19" t="s">
        <v>51</v>
      </c>
      <c r="C19" t="s">
        <v>50</v>
      </c>
      <c r="E19" s="31">
        <v>449</v>
      </c>
    </row>
    <row r="20" spans="1:5" x14ac:dyDescent="0.3">
      <c r="A20" t="s">
        <v>80</v>
      </c>
      <c r="B20" t="s">
        <v>81</v>
      </c>
      <c r="C20" t="s">
        <v>19</v>
      </c>
      <c r="E20" s="31">
        <v>1999</v>
      </c>
    </row>
    <row r="21" spans="1:5" x14ac:dyDescent="0.3">
      <c r="A21" t="s">
        <v>24</v>
      </c>
      <c r="B21" t="s">
        <v>25</v>
      </c>
      <c r="C21" t="s">
        <v>19</v>
      </c>
      <c r="D21" t="s">
        <v>20</v>
      </c>
      <c r="E21" s="31">
        <v>699</v>
      </c>
    </row>
    <row r="22" spans="1:5" x14ac:dyDescent="0.3">
      <c r="A22" t="s">
        <v>33</v>
      </c>
      <c r="B22" t="s">
        <v>34</v>
      </c>
      <c r="C22" t="s">
        <v>19</v>
      </c>
      <c r="E22" s="31">
        <v>499</v>
      </c>
    </row>
    <row r="23" spans="1:5" x14ac:dyDescent="0.3">
      <c r="A23" t="s">
        <v>82</v>
      </c>
      <c r="B23" t="s">
        <v>83</v>
      </c>
      <c r="C23" t="s">
        <v>19</v>
      </c>
      <c r="E23" s="31">
        <v>449</v>
      </c>
    </row>
    <row r="24" spans="1:5" x14ac:dyDescent="0.3">
      <c r="A24" t="s">
        <v>27</v>
      </c>
      <c r="B24" t="s">
        <v>26</v>
      </c>
      <c r="C24" t="s">
        <v>28</v>
      </c>
      <c r="E24" s="31">
        <v>799</v>
      </c>
    </row>
    <row r="25" spans="1:5" x14ac:dyDescent="0.3">
      <c r="A25" t="s">
        <v>30</v>
      </c>
      <c r="B25" t="s">
        <v>29</v>
      </c>
      <c r="C25" t="s">
        <v>28</v>
      </c>
      <c r="E25" s="31">
        <v>749</v>
      </c>
    </row>
    <row r="26" spans="1:5" x14ac:dyDescent="0.3">
      <c r="A26" t="s">
        <v>31</v>
      </c>
      <c r="B26" t="s">
        <v>98</v>
      </c>
      <c r="C26" t="s">
        <v>32</v>
      </c>
      <c r="E26" s="31">
        <v>549</v>
      </c>
    </row>
    <row r="27" spans="1:5" x14ac:dyDescent="0.3">
      <c r="A27" t="s">
        <v>22</v>
      </c>
      <c r="B27" t="s">
        <v>23</v>
      </c>
      <c r="C27" t="s">
        <v>19</v>
      </c>
      <c r="D27" t="s">
        <v>20</v>
      </c>
      <c r="E27" s="31">
        <v>849</v>
      </c>
    </row>
    <row r="28" spans="1:5" x14ac:dyDescent="0.3">
      <c r="A28" t="s">
        <v>17</v>
      </c>
      <c r="B28" t="s">
        <v>18</v>
      </c>
      <c r="C28" t="s">
        <v>19</v>
      </c>
      <c r="D28" t="s">
        <v>20</v>
      </c>
      <c r="E28" s="31">
        <v>899</v>
      </c>
    </row>
    <row r="29" spans="1:5" x14ac:dyDescent="0.3">
      <c r="A29" t="s">
        <v>44</v>
      </c>
      <c r="B29" t="s">
        <v>43</v>
      </c>
      <c r="C29" t="s">
        <v>45</v>
      </c>
      <c r="E29" s="31">
        <v>1249</v>
      </c>
    </row>
    <row r="30" spans="1:5" x14ac:dyDescent="0.3">
      <c r="A30" t="s">
        <v>46</v>
      </c>
      <c r="B30" t="s">
        <v>47</v>
      </c>
      <c r="C30" t="s">
        <v>45</v>
      </c>
      <c r="E30" s="31">
        <v>1249</v>
      </c>
    </row>
    <row r="1048576" spans="3:3" x14ac:dyDescent="0.3">
      <c r="C1048576" t="s">
        <v>45</v>
      </c>
    </row>
  </sheetData>
  <sortState xmlns:xlrd2="http://schemas.microsoft.com/office/spreadsheetml/2017/richdata2" ref="A2:F30">
    <sortCondition ref="A2:A30"/>
  </sortState>
  <pageMargins left="0.7" right="0.7" top="0.78740157499999996" bottom="0.78740157499999996" header="0.3" footer="0.3"/>
  <pageSetup paperSize="9"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d0592fa-9f46-40d4-a42c-1c2314f2f8e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B474260AB83EA4C9053178E9BED240B" ma:contentTypeVersion="15" ma:contentTypeDescription="Vytvoří nový dokument" ma:contentTypeScope="" ma:versionID="4703e44c35614e6452669e618ec7e438">
  <xsd:schema xmlns:xsd="http://www.w3.org/2001/XMLSchema" xmlns:xs="http://www.w3.org/2001/XMLSchema" xmlns:p="http://schemas.microsoft.com/office/2006/metadata/properties" xmlns:ns3="323cb8d5-5583-422a-adfa-88579fddf98b" xmlns:ns4="1d0592fa-9f46-40d4-a42c-1c2314f2f8e7" targetNamespace="http://schemas.microsoft.com/office/2006/metadata/properties" ma:root="true" ma:fieldsID="9db20a747a573d2798d70b2f1c3ac09e" ns3:_="" ns4:_="">
    <xsd:import namespace="323cb8d5-5583-422a-adfa-88579fddf98b"/>
    <xsd:import namespace="1d0592fa-9f46-40d4-a42c-1c2314f2f8e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OCR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cb8d5-5583-422a-adfa-88579fddf98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0592fa-9f46-40d4-a42c-1c2314f2f8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A021ED-339C-426C-90EF-23A82601A529}">
  <ds:schemaRefs>
    <ds:schemaRef ds:uri="http://www.w3.org/XML/1998/namespace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1d0592fa-9f46-40d4-a42c-1c2314f2f8e7"/>
    <ds:schemaRef ds:uri="http://schemas.microsoft.com/office/2006/metadata/properties"/>
    <ds:schemaRef ds:uri="http://schemas.microsoft.com/office/infopath/2007/PartnerControls"/>
    <ds:schemaRef ds:uri="323cb8d5-5583-422a-adfa-88579fddf98b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0DFD130-1F64-4A42-8DCB-133C352DE9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803558-4C74-47AA-BCF5-AEB882767C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3cb8d5-5583-422a-adfa-88579fddf98b"/>
    <ds:schemaRef ds:uri="1d0592fa-9f46-40d4-a42c-1c2314f2f8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Objednávka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Sucha Linda</dc:creator>
  <cp:lastModifiedBy>Petr Smrčka</cp:lastModifiedBy>
  <cp:lastPrinted>2024-06-22T18:15:16Z</cp:lastPrinted>
  <dcterms:created xsi:type="dcterms:W3CDTF">2024-06-19T19:15:36Z</dcterms:created>
  <dcterms:modified xsi:type="dcterms:W3CDTF">2025-07-23T22:22:15Z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0x010100FB474260AB83EA4C9053178E9BED240B</vt:lpwstr>
  </property>
</Properties>
</file>